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9" i="1"/>
  <c r="C1" i="5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8" i="1"/>
  <c r="C1" i="4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H1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C1"/>
  <c r="B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G29"/>
  <c r="G28"/>
  <c r="H28"/>
  <c r="G27"/>
  <c r="G26"/>
  <c r="G25"/>
  <c r="G24"/>
  <c r="H24"/>
  <c r="G23"/>
  <c r="G22"/>
  <c r="G21"/>
  <c r="G20"/>
  <c r="H20"/>
  <c r="G19"/>
  <c r="G18"/>
  <c r="G17"/>
  <c r="G16"/>
  <c r="H16"/>
  <c r="G15"/>
  <c r="G14"/>
  <c r="G13"/>
  <c r="G12"/>
  <c r="H12"/>
  <c r="G11"/>
  <c r="G10"/>
  <c r="G9"/>
  <c r="G8"/>
  <c r="H8"/>
  <c r="G7"/>
  <c r="G6"/>
  <c r="G5"/>
  <c r="H5"/>
  <c r="G4"/>
  <c r="E17" i="1"/>
  <c r="B17"/>
  <c r="H203" i="2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30"/>
  <c r="H29"/>
  <c r="H27"/>
  <c r="H26"/>
  <c r="H25"/>
  <c r="H23"/>
  <c r="H22"/>
  <c r="H21"/>
  <c r="H19"/>
  <c r="H18"/>
  <c r="H17"/>
  <c r="H15"/>
  <c r="H14"/>
  <c r="H13"/>
  <c r="H11"/>
  <c r="H10"/>
  <c r="H9"/>
  <c r="H7"/>
  <c r="H6"/>
  <c r="H4"/>
  <c r="C18" i="1"/>
  <c r="B19"/>
  <c r="B18"/>
  <c r="C1" i="2"/>
  <c r="B16" i="1"/>
  <c r="A10" s="1"/>
  <c r="B1" i="2"/>
  <c r="C16" i="1"/>
  <c r="C19"/>
  <c r="C17"/>
  <c r="C10" s="1"/>
  <c r="E10" s="1"/>
  <c r="H1" i="5"/>
  <c r="H1" i="4"/>
  <c r="H1" i="2"/>
  <c r="G1"/>
  <c r="E16" i="1"/>
</calcChain>
</file>

<file path=xl/sharedStrings.xml><?xml version="1.0" encoding="utf-8"?>
<sst xmlns="http://schemas.openxmlformats.org/spreadsheetml/2006/main" count="72" uniqueCount="48">
  <si>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</si>
  <si>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</si>
  <si>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</si>
  <si>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</si>
  <si>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</si>
  <si>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</si>
  <si>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</si>
  <si>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</si>
  <si>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</si>
  <si>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</si>
  <si>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</si>
  <si>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</si>
  <si>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</si>
  <si>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</si>
  <si>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</si>
  <si>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</si>
  <si>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</si>
  <si>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</si>
  <si>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</si>
  <si>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</si>
  <si>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I.I.S. PAOLO BORSELLINO E GIOVANNI FALCONE</t>
  </si>
  <si>
    <t>00039 ZAGAROLO (RM) VIA COLLE DEI FRATI, 5/5a C.F. 93015960581 C.M. RMIS077005</t>
  </si>
  <si>
    <t>2015  1942 del 18/11/2015</t>
  </si>
  <si>
    <t>V1FV0002440 del 29/12/2015</t>
  </si>
  <si>
    <t>50/15PA del 27/11/2015</t>
  </si>
  <si>
    <t>E/25 del 16/12/2015</t>
  </si>
  <si>
    <t>E/26 del 22/12/2015</t>
  </si>
  <si>
    <t>V1FV0002439 del 29/12/2015</t>
  </si>
  <si>
    <t>FAPA-2015-440 del 14/12/2015</t>
  </si>
  <si>
    <t>18/PA del 16/01/2016</t>
  </si>
  <si>
    <t>8N00019921 del 12/01/2016</t>
  </si>
  <si>
    <t>8N00022207 del 12/01/2016</t>
  </si>
  <si>
    <t>8N00023722 del 12/01/2016</t>
  </si>
  <si>
    <t>FAPA-2016-45 del 25/01/2016</t>
  </si>
  <si>
    <t>8716010156 del 26/01/2016</t>
  </si>
  <si>
    <t>673E del 01/02/2016</t>
  </si>
  <si>
    <t>05 del 08/02/2016</t>
  </si>
  <si>
    <t>2016   296 del 15/02/2016</t>
  </si>
  <si>
    <t>20164E05335 del 11/02/2016</t>
  </si>
  <si>
    <t>8716031705 del 18/02/2016</t>
  </si>
  <si>
    <t>03 del 15/02/2016</t>
  </si>
  <si>
    <t>1336E del 23/02/2016</t>
  </si>
  <si>
    <t>2016   348 del 24/02/2016</t>
  </si>
  <si>
    <t>2016   349 del 24/02/2016</t>
  </si>
  <si>
    <t>FAPA-2016-96 del 02/03/2016</t>
  </si>
  <si>
    <t>000000043 del 26/02/2016</t>
  </si>
  <si>
    <t>FAPA-2016-108 del 07/03/2016</t>
  </si>
  <si>
    <t>13 del 09/03/2016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</si>
</sst>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10"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2016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26</v>
      </c>
      <c r="B10" s="37"/>
      <c r="C10" s="50">
        <f>SUM(C16:D19)</f>
        <v>12351.710000000001</v>
      </c>
      <c r="D10" s="37"/>
      <c r="E10" s="38">
        <f>('Trimestre 1'!H1+'Trimestre 2'!H1+'Trimestre 3'!H1+'Trimestre 4'!H1)/C10</f>
        <v>-9.8381689660783778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26</v>
      </c>
      <c r="C16" s="51">
        <f>'Trimestre 1'!B1</f>
        <v>12351.710000000001</v>
      </c>
      <c r="D16" s="52"/>
      <c r="E16" s="51">
        <f>'Trimestre 1'!G1</f>
        <v>-9.8381689660783778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0</v>
      </c>
      <c r="C17" s="51">
        <f>'Trimestre 2'!B1</f>
        <v>0</v>
      </c>
      <c r="D17" s="52"/>
      <c r="E17" s="51">
        <f>'Trimestre 2'!G1</f>
        <v>0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0</v>
      </c>
      <c r="C18" s="51">
        <f>'Trimestre 3'!B1</f>
        <v>0</v>
      </c>
      <c r="D18" s="52"/>
      <c r="E18" s="51">
        <f>'Trimestre 3'!G1</f>
        <v>0</v>
      </c>
      <c r="F18" s="53"/>
    </row>
    <row r="19" spans="1:12" ht="21.75" customHeight="1" thickBot="1">
      <c r="A19" s="24" t="s">
        <v>18</v>
      </c>
      <c r="B19" s="25">
        <f>'Trimestre 4'!C1</f>
        <v>0</v>
      </c>
      <c r="C19" s="47">
        <f>'Trimestre 4'!B1</f>
        <v>0</v>
      </c>
      <c r="D19" s="49"/>
      <c r="E19" s="47">
        <f>'Trimestre 4'!G1</f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12351.710000000001</v>
      </c>
      <c r="C1">
        <f>COUNTA(A4:A203)</f>
        <v>26</v>
      </c>
      <c r="G1" s="20">
        <f>IF(B1&lt;&gt;0,H1/B1,0)</f>
        <v>-9.8381689660783778</v>
      </c>
      <c r="H1" s="19">
        <f>SUM(H4:H195)</f>
        <v>-121518.20999999998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803.34</v>
      </c>
      <c r="C4" s="17">
        <v>42406</v>
      </c>
      <c r="D4" s="17">
        <v>42429</v>
      </c>
      <c r="E4" s="17"/>
      <c r="F4" s="17"/>
      <c r="G4" s="1">
        <f>D4-C4-(F4-E4)</f>
        <v>23</v>
      </c>
      <c r="H4" s="16">
        <f>B4*G4</f>
        <v>18476.82</v>
      </c>
    </row>
    <row r="5" spans="1:8">
      <c r="A5" s="28" t="s">
        <v>23</v>
      </c>
      <c r="B5" s="16">
        <v>1611.5</v>
      </c>
      <c r="C5" s="17">
        <v>42406</v>
      </c>
      <c r="D5" s="17">
        <v>42429</v>
      </c>
      <c r="E5" s="17"/>
      <c r="F5" s="17"/>
      <c r="G5" s="1">
        <f t="shared" ref="G5:G68" si="0">D5-C5-(F5-E5)</f>
        <v>23</v>
      </c>
      <c r="H5" s="16">
        <f t="shared" ref="H5:H68" si="1">B5*G5</f>
        <v>37064.5</v>
      </c>
    </row>
    <row r="6" spans="1:8">
      <c r="A6" s="28" t="s">
        <v>24</v>
      </c>
      <c r="B6" s="16">
        <v>439.56</v>
      </c>
      <c r="C6" s="17">
        <v>42383</v>
      </c>
      <c r="D6" s="17">
        <v>42429</v>
      </c>
      <c r="E6" s="17"/>
      <c r="F6" s="17"/>
      <c r="G6" s="1">
        <f t="shared" si="0"/>
        <v>46</v>
      </c>
      <c r="H6" s="16">
        <f t="shared" si="1"/>
        <v>20219.759999999998</v>
      </c>
    </row>
    <row r="7" spans="1:8">
      <c r="A7" s="28" t="s">
        <v>25</v>
      </c>
      <c r="B7" s="16">
        <v>44.63</v>
      </c>
      <c r="C7" s="17">
        <v>42390</v>
      </c>
      <c r="D7" s="17">
        <v>42429</v>
      </c>
      <c r="E7" s="17"/>
      <c r="F7" s="17"/>
      <c r="G7" s="1">
        <f t="shared" si="0"/>
        <v>39</v>
      </c>
      <c r="H7" s="16">
        <f t="shared" si="1"/>
        <v>1740.5700000000002</v>
      </c>
    </row>
    <row r="8" spans="1:8">
      <c r="A8" s="28" t="s">
        <v>26</v>
      </c>
      <c r="B8" s="16">
        <v>80</v>
      </c>
      <c r="C8" s="17">
        <v>42406</v>
      </c>
      <c r="D8" s="17">
        <v>42429</v>
      </c>
      <c r="E8" s="17"/>
      <c r="F8" s="17"/>
      <c r="G8" s="1">
        <f t="shared" si="0"/>
        <v>23</v>
      </c>
      <c r="H8" s="16">
        <f t="shared" si="1"/>
        <v>1840</v>
      </c>
    </row>
    <row r="9" spans="1:8">
      <c r="A9" s="28" t="s">
        <v>27</v>
      </c>
      <c r="B9" s="16">
        <v>69.599999999999994</v>
      </c>
      <c r="C9" s="17">
        <v>42406</v>
      </c>
      <c r="D9" s="17">
        <v>42429</v>
      </c>
      <c r="E9" s="17"/>
      <c r="F9" s="17"/>
      <c r="G9" s="1">
        <f t="shared" si="0"/>
        <v>23</v>
      </c>
      <c r="H9" s="16">
        <f t="shared" si="1"/>
        <v>1600.8</v>
      </c>
    </row>
    <row r="10" spans="1:8">
      <c r="A10" s="28" t="s">
        <v>28</v>
      </c>
      <c r="B10" s="16">
        <v>94.38</v>
      </c>
      <c r="C10" s="17">
        <v>42406</v>
      </c>
      <c r="D10" s="17">
        <v>42429</v>
      </c>
      <c r="E10" s="17"/>
      <c r="F10" s="17"/>
      <c r="G10" s="1">
        <f t="shared" si="0"/>
        <v>23</v>
      </c>
      <c r="H10" s="16">
        <f t="shared" si="1"/>
        <v>2170.7399999999998</v>
      </c>
    </row>
    <row r="11" spans="1:8">
      <c r="A11" s="28" t="s">
        <v>29</v>
      </c>
      <c r="B11" s="16">
        <v>410.29</v>
      </c>
      <c r="C11" s="17">
        <v>42427</v>
      </c>
      <c r="D11" s="17">
        <v>42429</v>
      </c>
      <c r="E11" s="17"/>
      <c r="F11" s="17"/>
      <c r="G11" s="1">
        <f t="shared" si="0"/>
        <v>2</v>
      </c>
      <c r="H11" s="16">
        <f t="shared" si="1"/>
        <v>820.58</v>
      </c>
    </row>
    <row r="12" spans="1:8">
      <c r="A12" s="28" t="s">
        <v>30</v>
      </c>
      <c r="B12" s="16">
        <v>99.78</v>
      </c>
      <c r="C12" s="17">
        <v>42466</v>
      </c>
      <c r="D12" s="17">
        <v>42439</v>
      </c>
      <c r="E12" s="17"/>
      <c r="F12" s="17"/>
      <c r="G12" s="1">
        <f t="shared" si="0"/>
        <v>-27</v>
      </c>
      <c r="H12" s="16">
        <f t="shared" si="1"/>
        <v>-2694.06</v>
      </c>
    </row>
    <row r="13" spans="1:8">
      <c r="A13" s="28" t="s">
        <v>31</v>
      </c>
      <c r="B13" s="16">
        <v>90</v>
      </c>
      <c r="C13" s="17">
        <v>42466</v>
      </c>
      <c r="D13" s="17">
        <v>42439</v>
      </c>
      <c r="E13" s="17"/>
      <c r="F13" s="17"/>
      <c r="G13" s="1">
        <f t="shared" si="0"/>
        <v>-27</v>
      </c>
      <c r="H13" s="16">
        <f t="shared" si="1"/>
        <v>-2430</v>
      </c>
    </row>
    <row r="14" spans="1:8">
      <c r="A14" s="28" t="s">
        <v>32</v>
      </c>
      <c r="B14" s="16">
        <v>340</v>
      </c>
      <c r="C14" s="17">
        <v>42466</v>
      </c>
      <c r="D14" s="17">
        <v>42439</v>
      </c>
      <c r="E14" s="17"/>
      <c r="F14" s="17"/>
      <c r="G14" s="1">
        <f t="shared" si="0"/>
        <v>-27</v>
      </c>
      <c r="H14" s="16">
        <f t="shared" si="1"/>
        <v>-9180</v>
      </c>
    </row>
    <row r="15" spans="1:8">
      <c r="A15" s="28" t="s">
        <v>33</v>
      </c>
      <c r="B15" s="16">
        <v>450</v>
      </c>
      <c r="C15" s="17">
        <v>42466</v>
      </c>
      <c r="D15" s="17">
        <v>42440</v>
      </c>
      <c r="E15" s="17"/>
      <c r="F15" s="17"/>
      <c r="G15" s="1">
        <f t="shared" si="0"/>
        <v>-26</v>
      </c>
      <c r="H15" s="16">
        <f t="shared" si="1"/>
        <v>-11700</v>
      </c>
    </row>
    <row r="16" spans="1:8">
      <c r="A16" s="28" t="s">
        <v>34</v>
      </c>
      <c r="B16" s="16">
        <v>106.79</v>
      </c>
      <c r="C16" s="17">
        <v>42466</v>
      </c>
      <c r="D16" s="17">
        <v>42440</v>
      </c>
      <c r="E16" s="17"/>
      <c r="F16" s="17"/>
      <c r="G16" s="1">
        <f t="shared" si="0"/>
        <v>-26</v>
      </c>
      <c r="H16" s="16">
        <f t="shared" si="1"/>
        <v>-2776.54</v>
      </c>
    </row>
    <row r="17" spans="1:8">
      <c r="A17" s="28" t="s">
        <v>35</v>
      </c>
      <c r="B17" s="16">
        <v>190</v>
      </c>
      <c r="C17" s="17">
        <v>42466</v>
      </c>
      <c r="D17" s="17">
        <v>42445</v>
      </c>
      <c r="E17" s="17"/>
      <c r="F17" s="17"/>
      <c r="G17" s="1">
        <f t="shared" si="0"/>
        <v>-21</v>
      </c>
      <c r="H17" s="16">
        <f t="shared" si="1"/>
        <v>-3990</v>
      </c>
    </row>
    <row r="18" spans="1:8">
      <c r="A18" s="28" t="s">
        <v>36</v>
      </c>
      <c r="B18" s="16">
        <v>320</v>
      </c>
      <c r="C18" s="17">
        <v>42467</v>
      </c>
      <c r="D18" s="17">
        <v>42445</v>
      </c>
      <c r="E18" s="17"/>
      <c r="F18" s="17"/>
      <c r="G18" s="1">
        <f t="shared" si="0"/>
        <v>-22</v>
      </c>
      <c r="H18" s="16">
        <f t="shared" si="1"/>
        <v>-7040</v>
      </c>
    </row>
    <row r="19" spans="1:8">
      <c r="A19" s="28" t="s">
        <v>37</v>
      </c>
      <c r="B19" s="16">
        <v>232</v>
      </c>
      <c r="C19" s="17">
        <v>42467</v>
      </c>
      <c r="D19" s="17">
        <v>42445</v>
      </c>
      <c r="E19" s="17"/>
      <c r="F19" s="17"/>
      <c r="G19" s="1">
        <f t="shared" si="0"/>
        <v>-22</v>
      </c>
      <c r="H19" s="16">
        <f t="shared" si="1"/>
        <v>-5104</v>
      </c>
    </row>
    <row r="20" spans="1:8">
      <c r="A20" s="28" t="s">
        <v>38</v>
      </c>
      <c r="B20" s="16">
        <v>72</v>
      </c>
      <c r="C20" s="17">
        <v>42467</v>
      </c>
      <c r="D20" s="17">
        <v>42445</v>
      </c>
      <c r="E20" s="17"/>
      <c r="F20" s="17"/>
      <c r="G20" s="1">
        <f t="shared" si="0"/>
        <v>-22</v>
      </c>
      <c r="H20" s="16">
        <f t="shared" si="1"/>
        <v>-1584</v>
      </c>
    </row>
    <row r="21" spans="1:8">
      <c r="A21" s="28" t="s">
        <v>39</v>
      </c>
      <c r="B21" s="16">
        <v>12.54</v>
      </c>
      <c r="C21" s="17">
        <v>42467</v>
      </c>
      <c r="D21" s="17">
        <v>42445</v>
      </c>
      <c r="E21" s="17"/>
      <c r="F21" s="17"/>
      <c r="G21" s="1">
        <f t="shared" si="0"/>
        <v>-22</v>
      </c>
      <c r="H21" s="16">
        <f t="shared" si="1"/>
        <v>-275.88</v>
      </c>
    </row>
    <row r="22" spans="1:8">
      <c r="A22" s="28" t="s">
        <v>40</v>
      </c>
      <c r="B22" s="16">
        <v>810</v>
      </c>
      <c r="C22" s="17">
        <v>42467</v>
      </c>
      <c r="D22" s="17">
        <v>42445</v>
      </c>
      <c r="E22" s="17"/>
      <c r="F22" s="17"/>
      <c r="G22" s="1">
        <f t="shared" si="0"/>
        <v>-22</v>
      </c>
      <c r="H22" s="16">
        <f t="shared" si="1"/>
        <v>-17820</v>
      </c>
    </row>
    <row r="23" spans="1:8">
      <c r="A23" s="28" t="s">
        <v>41</v>
      </c>
      <c r="B23" s="16">
        <v>3400</v>
      </c>
      <c r="C23" s="17">
        <v>42467</v>
      </c>
      <c r="D23" s="17">
        <v>42445</v>
      </c>
      <c r="E23" s="17"/>
      <c r="F23" s="17"/>
      <c r="G23" s="1">
        <f t="shared" si="0"/>
        <v>-22</v>
      </c>
      <c r="H23" s="16">
        <f t="shared" si="1"/>
        <v>-74800</v>
      </c>
    </row>
    <row r="24" spans="1:8">
      <c r="A24" s="28" t="s">
        <v>42</v>
      </c>
      <c r="B24" s="16">
        <v>637.6</v>
      </c>
      <c r="C24" s="17">
        <v>42467</v>
      </c>
      <c r="D24" s="17">
        <v>42445</v>
      </c>
      <c r="E24" s="17"/>
      <c r="F24" s="17"/>
      <c r="G24" s="1">
        <f t="shared" si="0"/>
        <v>-22</v>
      </c>
      <c r="H24" s="16">
        <f t="shared" si="1"/>
        <v>-14027.2</v>
      </c>
    </row>
    <row r="25" spans="1:8">
      <c r="A25" s="28" t="s">
        <v>43</v>
      </c>
      <c r="B25" s="16">
        <v>559</v>
      </c>
      <c r="C25" s="17">
        <v>42467</v>
      </c>
      <c r="D25" s="17">
        <v>42445</v>
      </c>
      <c r="E25" s="17"/>
      <c r="F25" s="17"/>
      <c r="G25" s="1">
        <f t="shared" si="0"/>
        <v>-22</v>
      </c>
      <c r="H25" s="16">
        <f t="shared" si="1"/>
        <v>-12298</v>
      </c>
    </row>
    <row r="26" spans="1:8">
      <c r="A26" s="28" t="s">
        <v>44</v>
      </c>
      <c r="B26" s="16">
        <v>450</v>
      </c>
      <c r="C26" s="17">
        <v>42467</v>
      </c>
      <c r="D26" s="17">
        <v>42445</v>
      </c>
      <c r="E26" s="17"/>
      <c r="F26" s="17"/>
      <c r="G26" s="1">
        <f t="shared" si="0"/>
        <v>-22</v>
      </c>
      <c r="H26" s="16">
        <f t="shared" si="1"/>
        <v>-9900</v>
      </c>
    </row>
    <row r="27" spans="1:8">
      <c r="A27" s="28" t="s">
        <v>45</v>
      </c>
      <c r="B27" s="16">
        <v>590</v>
      </c>
      <c r="C27" s="17">
        <v>42474</v>
      </c>
      <c r="D27" s="17">
        <v>42445</v>
      </c>
      <c r="E27" s="17"/>
      <c r="F27" s="17"/>
      <c r="G27" s="1">
        <f t="shared" si="0"/>
        <v>-29</v>
      </c>
      <c r="H27" s="16">
        <f t="shared" si="1"/>
        <v>-17110</v>
      </c>
    </row>
    <row r="28" spans="1:8">
      <c r="A28" s="28" t="s">
        <v>46</v>
      </c>
      <c r="B28" s="16">
        <v>361</v>
      </c>
      <c r="C28" s="17">
        <v>42474</v>
      </c>
      <c r="D28" s="17">
        <v>42445</v>
      </c>
      <c r="E28" s="17"/>
      <c r="F28" s="17"/>
      <c r="G28" s="1">
        <f t="shared" si="0"/>
        <v>-29</v>
      </c>
      <c r="H28" s="16">
        <f t="shared" si="1"/>
        <v>-10469</v>
      </c>
    </row>
    <row r="29" spans="1:8">
      <c r="A29" s="28" t="s">
        <v>47</v>
      </c>
      <c r="B29" s="16">
        <v>77.7</v>
      </c>
      <c r="C29" s="17">
        <v>42474</v>
      </c>
      <c r="D29" s="17">
        <v>42445</v>
      </c>
      <c r="E29" s="17"/>
      <c r="F29" s="17"/>
      <c r="G29" s="1">
        <f t="shared" si="0"/>
        <v>-29</v>
      </c>
      <c r="H29" s="16">
        <f t="shared" si="1"/>
        <v>-2253.3000000000002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2016-03-31T13:19:51Z</dcterms:modified>
</cp:coreProperties>
</file>